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0" windowWidth="27420" windowHeight="10935"/>
  </bookViews>
  <sheets>
    <sheet name="OMDPNM_SSURGO" sheetId="1" r:id="rId1"/>
  </sheets>
  <definedNames>
    <definedName name="_xlnm.Database">OMDPNM_SSURGO!$A$1:$U$16</definedName>
  </definedNames>
  <calcPr calcId="0"/>
</workbook>
</file>

<file path=xl/calcChain.xml><?xml version="1.0" encoding="utf-8"?>
<calcChain xmlns="http://schemas.openxmlformats.org/spreadsheetml/2006/main">
  <c r="Y17" i="1" l="1"/>
  <c r="W16" i="1"/>
  <c r="W15" i="1"/>
  <c r="W11" i="1"/>
  <c r="W6" i="1"/>
  <c r="W13" i="1"/>
  <c r="W3" i="1"/>
  <c r="W9" i="1"/>
  <c r="W14" i="1"/>
  <c r="W10" i="1"/>
  <c r="W8" i="1"/>
  <c r="W12" i="1"/>
  <c r="W5" i="1"/>
  <c r="W2" i="1"/>
  <c r="W7" i="1"/>
  <c r="W4" i="1"/>
</calcChain>
</file>

<file path=xl/sharedStrings.xml><?xml version="1.0" encoding="utf-8"?>
<sst xmlns="http://schemas.openxmlformats.org/spreadsheetml/2006/main" count="159" uniqueCount="131">
  <si>
    <t>OBJECTID</t>
  </si>
  <si>
    <t>AREASYMBOL</t>
  </si>
  <si>
    <t>SPATIALVER</t>
  </si>
  <si>
    <t>MUSYM</t>
  </si>
  <si>
    <t>MUKEY</t>
  </si>
  <si>
    <t>Shape_Leng</t>
  </si>
  <si>
    <t>Shape_Area</t>
  </si>
  <si>
    <t>OID_</t>
  </si>
  <si>
    <t>ID</t>
  </si>
  <si>
    <t>ECOLOGICAL</t>
  </si>
  <si>
    <t>ECOSITE_CO</t>
  </si>
  <si>
    <t>SURFACE_CL</t>
  </si>
  <si>
    <t>SURFACE_SA</t>
  </si>
  <si>
    <t>DEEP_CLAY</t>
  </si>
  <si>
    <t>DEEP_SAND</t>
  </si>
  <si>
    <t>ROOTING_DE</t>
  </si>
  <si>
    <t>MUNAME</t>
  </si>
  <si>
    <t>COMPNAME</t>
  </si>
  <si>
    <t>MUKEY_1</t>
  </si>
  <si>
    <t>COKEY</t>
  </si>
  <si>
    <t>area</t>
  </si>
  <si>
    <t>Gravelly</t>
  </si>
  <si>
    <t>R042XB010NM</t>
  </si>
  <si>
    <t>Sandy</t>
  </si>
  <si>
    <t>Igneous Hills 13-16 inches</t>
  </si>
  <si>
    <t>NM690</t>
  </si>
  <si>
    <t>MR</t>
  </si>
  <si>
    <t>Shallow Sandy</t>
  </si>
  <si>
    <t>R042XB015NM</t>
  </si>
  <si>
    <t>Simona</t>
  </si>
  <si>
    <t>MN</t>
  </si>
  <si>
    <t>634573</t>
  </si>
  <si>
    <t>Limy</t>
  </si>
  <si>
    <t>R042XB019NM</t>
  </si>
  <si>
    <t>Masonfort-Nickel association</t>
  </si>
  <si>
    <t>Masonfort</t>
  </si>
  <si>
    <t>11441306</t>
  </si>
  <si>
    <t>Hills</t>
  </si>
  <si>
    <t>R042XB027NM</t>
  </si>
  <si>
    <t>Rock outcrop</t>
  </si>
  <si>
    <t>Limestone Hills</t>
  </si>
  <si>
    <t>R042XB021NM</t>
  </si>
  <si>
    <t>Gravelly Sand</t>
  </si>
  <si>
    <t>R042XB024NM</t>
  </si>
  <si>
    <t>Deep Sand</t>
  </si>
  <si>
    <t>R042XB011NM</t>
  </si>
  <si>
    <t>Bottomland</t>
  </si>
  <si>
    <t>Mimbres</t>
  </si>
  <si>
    <t>Malpais</t>
  </si>
  <si>
    <t>R042XB037NM</t>
  </si>
  <si>
    <t>Akela</t>
  </si>
  <si>
    <t>RF</t>
  </si>
  <si>
    <t>634585</t>
  </si>
  <si>
    <t>Riverwash-Arizo complex</t>
  </si>
  <si>
    <t>Riverwash, gravelly</t>
  </si>
  <si>
    <t>11441367</t>
  </si>
  <si>
    <t>Clayey</t>
  </si>
  <si>
    <t>Stellar</t>
  </si>
  <si>
    <t>Gravelly Loam</t>
  </si>
  <si>
    <t>R042XB035NM</t>
  </si>
  <si>
    <t>W</t>
  </si>
  <si>
    <t>Water</t>
  </si>
  <si>
    <t>NM029</t>
  </si>
  <si>
    <t>Lehmans</t>
  </si>
  <si>
    <t>UG</t>
  </si>
  <si>
    <t>56073</t>
  </si>
  <si>
    <t>Upton gravelly sandy loam, 3 to 10 percent slopes</t>
  </si>
  <si>
    <t>Upton</t>
  </si>
  <si>
    <t>11438136</t>
  </si>
  <si>
    <t>RO</t>
  </si>
  <si>
    <t>56061</t>
  </si>
  <si>
    <t>Rock land</t>
  </si>
  <si>
    <t>11438128</t>
  </si>
  <si>
    <t>SU</t>
  </si>
  <si>
    <t>56066</t>
  </si>
  <si>
    <t>Stellar silty clay loam</t>
  </si>
  <si>
    <t>11438071</t>
  </si>
  <si>
    <t>SD</t>
  </si>
  <si>
    <t>56063</t>
  </si>
  <si>
    <t>Simona loamy sand, 0 to 5 percent slopes</t>
  </si>
  <si>
    <t>11438070</t>
  </si>
  <si>
    <t>LK</t>
  </si>
  <si>
    <t>56040</t>
  </si>
  <si>
    <t>Lehmans extremely rocky loam, 10 to 25 percent slopes</t>
  </si>
  <si>
    <t>11438084</t>
  </si>
  <si>
    <t>AG</t>
  </si>
  <si>
    <t>56007</t>
  </si>
  <si>
    <t>Akela very gravelly loam, 0 to 10 percent slopes</t>
  </si>
  <si>
    <t>11438089</t>
  </si>
  <si>
    <t>56044</t>
  </si>
  <si>
    <t>Mimbres and Verhalen soils</t>
  </si>
  <si>
    <t>11438067</t>
  </si>
  <si>
    <t>HT</t>
  </si>
  <si>
    <t>56028</t>
  </si>
  <si>
    <t>Salt Flats</t>
  </si>
  <si>
    <t>R042XC036NM</t>
  </si>
  <si>
    <t>Hondale-Mimbres complex</t>
  </si>
  <si>
    <t>Hondale</t>
  </si>
  <si>
    <t>11438099</t>
  </si>
  <si>
    <t>56078</t>
  </si>
  <si>
    <t>11438086</t>
  </si>
  <si>
    <t>SO</t>
  </si>
  <si>
    <t>56064</t>
  </si>
  <si>
    <t>Sonoita gravelly sandy loam</t>
  </si>
  <si>
    <t>Sonoita</t>
  </si>
  <si>
    <t>11438129</t>
  </si>
  <si>
    <t>NM719</t>
  </si>
  <si>
    <t>72</t>
  </si>
  <si>
    <t>58172</t>
  </si>
  <si>
    <t>Yippin loamy sand, 2 to 5 percent slopes</t>
  </si>
  <si>
    <t>Yippin</t>
  </si>
  <si>
    <t>11442007</t>
  </si>
  <si>
    <t>163</t>
  </si>
  <si>
    <t>58200</t>
  </si>
  <si>
    <t>Rock outcrop-Silktassel complex, 65 to 95 percent slopes</t>
  </si>
  <si>
    <t>11441983</t>
  </si>
  <si>
    <t>42</t>
  </si>
  <si>
    <t>58165</t>
  </si>
  <si>
    <t>Copia-Patriot complex, 2 to 5 percent slopes</t>
  </si>
  <si>
    <t>Copia</t>
  </si>
  <si>
    <t>11441908</t>
  </si>
  <si>
    <t>ecosite area</t>
  </si>
  <si>
    <t>ecosite percent area</t>
  </si>
  <si>
    <t>Riverwash; gravel pit; water (water = stock tanks); salt meadow (R042XC028NM)</t>
  </si>
  <si>
    <t>R042XB018NM (includes misclassified R042XA057NM)</t>
  </si>
  <si>
    <t>R042XB023NM (includes R042XB014NM and R042XA057NM)</t>
  </si>
  <si>
    <t>R042XE002NM (including R042XE001NM; R042XF001NM; R042XY247TX; F039XA002NM)</t>
  </si>
  <si>
    <t>ONLY F039XA002NM IS IN ESIS!</t>
  </si>
  <si>
    <t>R042XB012NM (includes R042XC004NM)</t>
  </si>
  <si>
    <t>comments</t>
  </si>
  <si>
    <t>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</si>
</sst>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topLeftCell="J1" workbookViewId="0">
      <pane xSplit="2" ySplit="1" topLeftCell="L2" activePane="bottomRight" state="frozen"/>
      <selection activeCell="J1" sqref="J1"/>
      <selection pane="topRight" activeCell="L1" sqref="L1"/>
      <selection pane="bottomLeft" activeCell="J2" sqref="J2"/>
      <selection pane="bottomRight" activeCell="K15" sqref="K15"/>
    </sheetView>
  </sheetViews>
  <sheetFormatPr defaultRowHeight="15" x14ac:dyDescent="0.25"/>
  <cols>
    <col min="1" max="1" width="9.7109375" style="1" customWidth="1"/>
    <col min="2" max="2" width="20.7109375" style="1" customWidth="1"/>
    <col min="3" max="3" width="19.7109375" style="2" customWidth="1"/>
    <col min="4" max="4" width="6.7109375" style="1" customWidth="1"/>
    <col min="5" max="5" width="30.7109375" style="1" customWidth="1"/>
    <col min="6" max="7" width="19.7109375" style="2" customWidth="1"/>
    <col min="8" max="8" width="9.7109375" style="1" customWidth="1"/>
    <col min="9" max="9" width="19.7109375" style="3" customWidth="1"/>
    <col min="10" max="10" width="41.140625" style="1" customWidth="1"/>
    <col min="11" max="11" width="17.42578125" style="1" customWidth="1"/>
    <col min="12" max="12" width="11.85546875" style="3" bestFit="1" customWidth="1"/>
    <col min="13" max="13" width="12.140625" style="3" bestFit="1" customWidth="1"/>
    <col min="14" max="14" width="10.7109375" style="3" bestFit="1" customWidth="1"/>
    <col min="15" max="15" width="11.42578125" style="3" bestFit="1" customWidth="1"/>
    <col min="16" max="16" width="12.5703125" style="3" bestFit="1" customWidth="1"/>
    <col min="17" max="17" width="56" style="1" bestFit="1" customWidth="1"/>
    <col min="18" max="18" width="18.42578125" style="1" bestFit="1" customWidth="1"/>
    <col min="19" max="19" width="9.140625" style="1" bestFit="1" customWidth="1"/>
    <col min="20" max="20" width="9" style="1" bestFit="1" customWidth="1"/>
    <col min="21" max="21" width="19.7109375" style="2" customWidth="1"/>
    <col min="22" max="23" width="18.85546875" customWidth="1"/>
  </cols>
  <sheetData>
    <row r="1" spans="1:25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3" t="s">
        <v>8</v>
      </c>
      <c r="J1" s="1" t="s">
        <v>9</v>
      </c>
      <c r="K1" s="1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2" t="s">
        <v>20</v>
      </c>
      <c r="V1" t="s">
        <v>121</v>
      </c>
      <c r="W1" t="s">
        <v>122</v>
      </c>
      <c r="X1" t="s">
        <v>129</v>
      </c>
      <c r="Y1" t="s">
        <v>130</v>
      </c>
    </row>
    <row r="2" spans="1:25" x14ac:dyDescent="0.25">
      <c r="A2" s="1">
        <v>195740</v>
      </c>
      <c r="B2" s="1" t="s">
        <v>106</v>
      </c>
      <c r="C2" s="2">
        <v>3</v>
      </c>
      <c r="D2" s="1" t="s">
        <v>107</v>
      </c>
      <c r="E2" s="1" t="s">
        <v>108</v>
      </c>
      <c r="F2" s="2">
        <v>13143.649730700001</v>
      </c>
      <c r="G2" s="2">
        <v>1389841.46952</v>
      </c>
      <c r="H2" s="1">
        <v>2183</v>
      </c>
      <c r="I2" s="3">
        <v>2184</v>
      </c>
      <c r="J2" s="1" t="s">
        <v>23</v>
      </c>
      <c r="K2" s="1" t="s">
        <v>128</v>
      </c>
      <c r="L2" s="3">
        <v>7</v>
      </c>
      <c r="M2" s="3">
        <v>83.8</v>
      </c>
      <c r="N2" s="3">
        <v>14</v>
      </c>
      <c r="O2" s="3">
        <v>66.8</v>
      </c>
      <c r="P2" s="3">
        <v>150</v>
      </c>
      <c r="Q2" s="1" t="s">
        <v>109</v>
      </c>
      <c r="R2" s="1" t="s">
        <v>110</v>
      </c>
      <c r="S2" s="1" t="s">
        <v>108</v>
      </c>
      <c r="T2" s="1" t="s">
        <v>111</v>
      </c>
      <c r="U2" s="2">
        <v>2.43215120487E-5</v>
      </c>
      <c r="V2" s="2">
        <v>295938.32089284057</v>
      </c>
      <c r="W2" s="2">
        <f>(V2/922788.25)*100</f>
        <v>32.07001399214181</v>
      </c>
      <c r="Y2">
        <v>0.15</v>
      </c>
    </row>
    <row r="3" spans="1:25" x14ac:dyDescent="0.25">
      <c r="A3" s="1">
        <v>192448</v>
      </c>
      <c r="B3" s="1" t="s">
        <v>62</v>
      </c>
      <c r="C3" s="2">
        <v>4</v>
      </c>
      <c r="D3" s="1" t="s">
        <v>81</v>
      </c>
      <c r="E3" s="1" t="s">
        <v>82</v>
      </c>
      <c r="F3" s="2">
        <v>22021.581159900001</v>
      </c>
      <c r="G3" s="2">
        <v>7517386.2124300003</v>
      </c>
      <c r="H3" s="1">
        <v>2426</v>
      </c>
      <c r="I3" s="3">
        <v>2427</v>
      </c>
      <c r="J3" s="1" t="s">
        <v>37</v>
      </c>
      <c r="K3" s="1" t="s">
        <v>38</v>
      </c>
      <c r="L3" s="3">
        <v>15</v>
      </c>
      <c r="M3" s="3">
        <v>44.3</v>
      </c>
      <c r="N3" s="3">
        <v>42.5</v>
      </c>
      <c r="O3" s="3">
        <v>28.1</v>
      </c>
      <c r="P3" s="3">
        <v>46</v>
      </c>
      <c r="Q3" s="1" t="s">
        <v>83</v>
      </c>
      <c r="R3" s="1" t="s">
        <v>63</v>
      </c>
      <c r="S3" s="1" t="s">
        <v>82</v>
      </c>
      <c r="T3" s="1" t="s">
        <v>84</v>
      </c>
      <c r="U3" s="2">
        <v>466.47480463099998</v>
      </c>
      <c r="V3" s="2">
        <v>149984.74822038756</v>
      </c>
      <c r="W3" s="2">
        <f>(V3/922788.25)*100</f>
        <v>16.253430645696621</v>
      </c>
      <c r="Y3">
        <v>0.15</v>
      </c>
    </row>
    <row r="4" spans="1:25" x14ac:dyDescent="0.25">
      <c r="A4" s="1">
        <v>192601</v>
      </c>
      <c r="B4" s="1" t="s">
        <v>62</v>
      </c>
      <c r="C4" s="2">
        <v>4</v>
      </c>
      <c r="D4" s="1" t="s">
        <v>64</v>
      </c>
      <c r="E4" s="1" t="s">
        <v>65</v>
      </c>
      <c r="F4" s="2">
        <v>4303.6300291999996</v>
      </c>
      <c r="G4" s="2">
        <v>858675.38655499998</v>
      </c>
      <c r="H4" s="1">
        <v>2078</v>
      </c>
      <c r="I4" s="3">
        <v>2079</v>
      </c>
      <c r="J4" s="1" t="s">
        <v>21</v>
      </c>
      <c r="K4" s="1" t="s">
        <v>22</v>
      </c>
      <c r="L4" s="3">
        <v>16</v>
      </c>
      <c r="M4" s="3">
        <v>65.099999999999994</v>
      </c>
      <c r="N4" s="3">
        <v>22.5</v>
      </c>
      <c r="O4" s="3">
        <v>39.799999999999997</v>
      </c>
      <c r="P4" s="3">
        <v>150</v>
      </c>
      <c r="Q4" s="1" t="s">
        <v>66</v>
      </c>
      <c r="R4" s="1" t="s">
        <v>67</v>
      </c>
      <c r="S4" s="1" t="s">
        <v>65</v>
      </c>
      <c r="T4" s="1" t="s">
        <v>68</v>
      </c>
      <c r="U4" s="2">
        <v>46.791515114600003</v>
      </c>
      <c r="V4" s="2">
        <v>125975.87097344649</v>
      </c>
      <c r="W4" s="2">
        <f>(V4/922788.25)*100</f>
        <v>13.651655292906742</v>
      </c>
      <c r="Y4">
        <v>0.1</v>
      </c>
    </row>
    <row r="5" spans="1:25" x14ac:dyDescent="0.25">
      <c r="A5" s="1">
        <v>192508</v>
      </c>
      <c r="B5" s="1" t="s">
        <v>62</v>
      </c>
      <c r="C5" s="2">
        <v>4</v>
      </c>
      <c r="D5" s="1" t="s">
        <v>77</v>
      </c>
      <c r="E5" s="1" t="s">
        <v>78</v>
      </c>
      <c r="F5" s="2">
        <v>23956.953121400002</v>
      </c>
      <c r="G5" s="2">
        <v>5357428.7488799999</v>
      </c>
      <c r="H5" s="1">
        <v>2284</v>
      </c>
      <c r="I5" s="3">
        <v>2285</v>
      </c>
      <c r="J5" s="1" t="s">
        <v>27</v>
      </c>
      <c r="K5" s="1" t="s">
        <v>28</v>
      </c>
      <c r="L5" s="3">
        <v>9</v>
      </c>
      <c r="M5" s="3">
        <v>82.2</v>
      </c>
      <c r="N5" s="3">
        <v>17.5</v>
      </c>
      <c r="O5" s="3">
        <v>67.2</v>
      </c>
      <c r="P5" s="3">
        <v>150</v>
      </c>
      <c r="Q5" s="1" t="s">
        <v>79</v>
      </c>
      <c r="R5" s="1" t="s">
        <v>29</v>
      </c>
      <c r="S5" s="1" t="s">
        <v>78</v>
      </c>
      <c r="T5" s="1" t="s">
        <v>80</v>
      </c>
      <c r="U5" s="2">
        <v>19.375645726199998</v>
      </c>
      <c r="V5" s="2">
        <v>111843.29543171843</v>
      </c>
      <c r="W5" s="2">
        <f>(V5/922788.25)*100</f>
        <v>12.120147328676804</v>
      </c>
      <c r="Y5">
        <v>0.05</v>
      </c>
    </row>
    <row r="6" spans="1:25" x14ac:dyDescent="0.25">
      <c r="A6" s="1">
        <v>192563</v>
      </c>
      <c r="B6" s="1" t="s">
        <v>62</v>
      </c>
      <c r="C6" s="2">
        <v>4</v>
      </c>
      <c r="D6" s="1" t="s">
        <v>85</v>
      </c>
      <c r="E6" s="1" t="s">
        <v>86</v>
      </c>
      <c r="F6" s="2">
        <v>1671.8088615700001</v>
      </c>
      <c r="G6" s="2">
        <v>174959.58907300001</v>
      </c>
      <c r="H6" s="1">
        <v>2479</v>
      </c>
      <c r="I6" s="3">
        <v>2480</v>
      </c>
      <c r="J6" s="1" t="s">
        <v>48</v>
      </c>
      <c r="K6" s="1" t="s">
        <v>49</v>
      </c>
      <c r="L6" s="3">
        <v>17.5</v>
      </c>
      <c r="M6" s="3">
        <v>43</v>
      </c>
      <c r="N6" s="3">
        <v>15</v>
      </c>
      <c r="O6" s="3">
        <v>44.3</v>
      </c>
      <c r="P6" s="3">
        <v>46</v>
      </c>
      <c r="Q6" s="1" t="s">
        <v>87</v>
      </c>
      <c r="R6" s="1" t="s">
        <v>50</v>
      </c>
      <c r="S6" s="1" t="s">
        <v>86</v>
      </c>
      <c r="T6" s="1" t="s">
        <v>88</v>
      </c>
      <c r="U6" s="2">
        <v>43.233455999299998</v>
      </c>
      <c r="V6" s="2">
        <v>74475.975277180856</v>
      </c>
      <c r="W6" s="2">
        <f>(V6/922788.25)*100</f>
        <v>8.0707546153931684</v>
      </c>
      <c r="Y6">
        <v>0.1</v>
      </c>
    </row>
    <row r="7" spans="1:25" x14ac:dyDescent="0.25">
      <c r="A7" s="1">
        <v>195680</v>
      </c>
      <c r="B7" s="1" t="s">
        <v>106</v>
      </c>
      <c r="C7" s="2">
        <v>3</v>
      </c>
      <c r="D7" s="1" t="s">
        <v>116</v>
      </c>
      <c r="E7" s="1" t="s">
        <v>117</v>
      </c>
      <c r="F7" s="2">
        <v>1925.7652240899999</v>
      </c>
      <c r="G7" s="2">
        <v>72654.443614000003</v>
      </c>
      <c r="H7" s="1">
        <v>2142</v>
      </c>
      <c r="I7" s="3">
        <v>2143</v>
      </c>
      <c r="J7" s="1" t="s">
        <v>44</v>
      </c>
      <c r="K7" s="1" t="s">
        <v>45</v>
      </c>
      <c r="L7" s="3">
        <v>5</v>
      </c>
      <c r="M7" s="3">
        <v>78.599999999999994</v>
      </c>
      <c r="N7" s="3">
        <v>5</v>
      </c>
      <c r="O7" s="3">
        <v>78.599999999999994</v>
      </c>
      <c r="P7" s="3">
        <v>150</v>
      </c>
      <c r="Q7" s="1" t="s">
        <v>118</v>
      </c>
      <c r="R7" s="1" t="s">
        <v>119</v>
      </c>
      <c r="S7" s="1" t="s">
        <v>117</v>
      </c>
      <c r="T7" s="1" t="s">
        <v>120</v>
      </c>
      <c r="U7" s="2">
        <v>2.9694740418899999E-2</v>
      </c>
      <c r="V7" s="2">
        <v>45578.919937429702</v>
      </c>
      <c r="W7" s="2">
        <f>(V7/922788.25)*100</f>
        <v>4.9392609775243344</v>
      </c>
      <c r="Y7">
        <v>0.1</v>
      </c>
    </row>
    <row r="8" spans="1:25" x14ac:dyDescent="0.25">
      <c r="A8" s="1">
        <v>186807</v>
      </c>
      <c r="B8" s="1" t="s">
        <v>25</v>
      </c>
      <c r="C8" s="2">
        <v>3</v>
      </c>
      <c r="D8" s="1" t="s">
        <v>30</v>
      </c>
      <c r="E8" s="1" t="s">
        <v>31</v>
      </c>
      <c r="F8" s="2">
        <v>9345.7137986399994</v>
      </c>
      <c r="G8" s="2">
        <v>2014715.7863100001</v>
      </c>
      <c r="H8" s="1">
        <v>2376</v>
      </c>
      <c r="I8" s="3">
        <v>2377</v>
      </c>
      <c r="J8" s="1" t="s">
        <v>32</v>
      </c>
      <c r="K8" s="1" t="s">
        <v>33</v>
      </c>
      <c r="L8" s="3">
        <v>17.5</v>
      </c>
      <c r="M8" s="3">
        <v>67.2</v>
      </c>
      <c r="N8" s="3">
        <v>13</v>
      </c>
      <c r="O8" s="3">
        <v>67.400000000000006</v>
      </c>
      <c r="P8" s="3">
        <v>91</v>
      </c>
      <c r="Q8" s="1" t="s">
        <v>34</v>
      </c>
      <c r="R8" s="1" t="s">
        <v>35</v>
      </c>
      <c r="S8" s="1" t="s">
        <v>31</v>
      </c>
      <c r="T8" s="1" t="s">
        <v>36</v>
      </c>
      <c r="U8" s="2">
        <v>458.75153098499999</v>
      </c>
      <c r="V8" s="2">
        <v>31305.920467714903</v>
      </c>
      <c r="W8" s="2">
        <f>(V8/922788.25)*100</f>
        <v>3.3925356621863036</v>
      </c>
      <c r="Y8">
        <v>0.1</v>
      </c>
    </row>
    <row r="9" spans="1:25" x14ac:dyDescent="0.25">
      <c r="A9" s="1">
        <v>186817</v>
      </c>
      <c r="B9" s="1" t="s">
        <v>25</v>
      </c>
      <c r="C9" s="2">
        <v>3</v>
      </c>
      <c r="D9" s="1" t="s">
        <v>51</v>
      </c>
      <c r="E9" s="1" t="s">
        <v>52</v>
      </c>
      <c r="F9" s="2">
        <v>1916.83038562</v>
      </c>
      <c r="G9" s="2">
        <v>106144.041125</v>
      </c>
      <c r="H9" s="1">
        <v>2420</v>
      </c>
      <c r="I9" s="3">
        <v>2421</v>
      </c>
      <c r="J9" s="1" t="s">
        <v>42</v>
      </c>
      <c r="K9" s="1" t="s">
        <v>43</v>
      </c>
      <c r="L9" s="3">
        <v>21</v>
      </c>
      <c r="M9" s="3">
        <v>36.9</v>
      </c>
      <c r="N9" s="3">
        <v>14</v>
      </c>
      <c r="O9" s="3">
        <v>62.7</v>
      </c>
      <c r="P9" s="3">
        <v>150</v>
      </c>
      <c r="Q9" s="1" t="s">
        <v>53</v>
      </c>
      <c r="R9" s="1" t="s">
        <v>54</v>
      </c>
      <c r="S9" s="1" t="s">
        <v>52</v>
      </c>
      <c r="T9" s="1" t="s">
        <v>55</v>
      </c>
      <c r="U9" s="2">
        <v>12.393932276399999</v>
      </c>
      <c r="V9" s="2">
        <v>24592.286033331959</v>
      </c>
      <c r="W9" s="2">
        <f>(V9/922788.25)*100</f>
        <v>2.6649977428009035</v>
      </c>
      <c r="Y9">
        <v>0.1</v>
      </c>
    </row>
    <row r="10" spans="1:25" x14ac:dyDescent="0.25">
      <c r="A10" s="1">
        <v>189590</v>
      </c>
      <c r="B10" s="1" t="s">
        <v>62</v>
      </c>
      <c r="C10" s="2">
        <v>4</v>
      </c>
      <c r="D10" s="1" t="s">
        <v>69</v>
      </c>
      <c r="E10" s="1" t="s">
        <v>70</v>
      </c>
      <c r="F10" s="2">
        <v>3258.4662096299999</v>
      </c>
      <c r="G10" s="2">
        <v>751653.51784900005</v>
      </c>
      <c r="H10" s="1">
        <v>2379</v>
      </c>
      <c r="I10" s="3">
        <v>2380</v>
      </c>
      <c r="J10" s="1" t="s">
        <v>40</v>
      </c>
      <c r="K10" s="1" t="s">
        <v>41</v>
      </c>
      <c r="L10" s="3">
        <v>0</v>
      </c>
      <c r="M10" s="3">
        <v>0</v>
      </c>
      <c r="N10" s="3">
        <v>0</v>
      </c>
      <c r="O10" s="3">
        <v>0</v>
      </c>
      <c r="P10" s="3">
        <v>20</v>
      </c>
      <c r="Q10" s="1" t="s">
        <v>71</v>
      </c>
      <c r="R10" s="1" t="s">
        <v>71</v>
      </c>
      <c r="S10" s="1" t="s">
        <v>70</v>
      </c>
      <c r="T10" s="1" t="s">
        <v>72</v>
      </c>
      <c r="U10" s="2">
        <v>185.73762925899999</v>
      </c>
      <c r="V10" s="2">
        <v>19561.606729677602</v>
      </c>
      <c r="W10" s="2">
        <f>(V10/922788.25)*100</f>
        <v>2.1198369972393558</v>
      </c>
      <c r="Y10">
        <v>0.1</v>
      </c>
    </row>
    <row r="11" spans="1:25" x14ac:dyDescent="0.25">
      <c r="A11" s="1">
        <v>192056</v>
      </c>
      <c r="B11" s="1" t="s">
        <v>62</v>
      </c>
      <c r="C11" s="2">
        <v>4</v>
      </c>
      <c r="D11" s="1" t="s">
        <v>92</v>
      </c>
      <c r="E11" s="1" t="s">
        <v>93</v>
      </c>
      <c r="F11" s="2">
        <v>421953.047563</v>
      </c>
      <c r="G11" s="2">
        <v>204835976.21399999</v>
      </c>
      <c r="H11" s="1">
        <v>2723</v>
      </c>
      <c r="I11" s="3">
        <v>2724</v>
      </c>
      <c r="J11" s="1" t="s">
        <v>94</v>
      </c>
      <c r="K11" s="1" t="s">
        <v>95</v>
      </c>
      <c r="L11" s="3">
        <v>20</v>
      </c>
      <c r="M11" s="3">
        <v>42.1</v>
      </c>
      <c r="N11" s="3">
        <v>27.5</v>
      </c>
      <c r="O11" s="3">
        <v>55.1</v>
      </c>
      <c r="P11" s="3">
        <v>150</v>
      </c>
      <c r="Q11" s="1" t="s">
        <v>96</v>
      </c>
      <c r="R11" s="1" t="s">
        <v>97</v>
      </c>
      <c r="S11" s="1" t="s">
        <v>93</v>
      </c>
      <c r="T11" s="1" t="s">
        <v>98</v>
      </c>
      <c r="U11" s="2">
        <v>173.77127584499999</v>
      </c>
      <c r="V11" s="2">
        <v>12801.4684156725</v>
      </c>
      <c r="W11" s="2">
        <f>(V11/922788.25)*100</f>
        <v>1.3872595815640802</v>
      </c>
      <c r="Y11">
        <v>0.1</v>
      </c>
    </row>
    <row r="12" spans="1:25" x14ac:dyDescent="0.25">
      <c r="A12" s="1">
        <v>192072</v>
      </c>
      <c r="B12" s="1" t="s">
        <v>62</v>
      </c>
      <c r="C12" s="2">
        <v>4</v>
      </c>
      <c r="D12" s="1" t="s">
        <v>26</v>
      </c>
      <c r="E12" s="1" t="s">
        <v>89</v>
      </c>
      <c r="F12" s="2">
        <v>4123.7616019699999</v>
      </c>
      <c r="G12" s="2">
        <v>224586.36885100001</v>
      </c>
      <c r="H12" s="1">
        <v>2319</v>
      </c>
      <c r="I12" s="3">
        <v>2320</v>
      </c>
      <c r="J12" s="1" t="s">
        <v>46</v>
      </c>
      <c r="K12" s="1" t="s">
        <v>124</v>
      </c>
      <c r="L12" s="3">
        <v>31.5</v>
      </c>
      <c r="M12" s="3">
        <v>6.3</v>
      </c>
      <c r="N12" s="3">
        <v>26.5</v>
      </c>
      <c r="O12" s="3">
        <v>53.8</v>
      </c>
      <c r="P12" s="3">
        <v>150</v>
      </c>
      <c r="Q12" s="1" t="s">
        <v>90</v>
      </c>
      <c r="R12" s="1" t="s">
        <v>47</v>
      </c>
      <c r="S12" s="1" t="s">
        <v>89</v>
      </c>
      <c r="T12" s="1" t="s">
        <v>91</v>
      </c>
      <c r="U12" s="2">
        <v>36.307185171</v>
      </c>
      <c r="V12">
        <v>10357.963379370012</v>
      </c>
      <c r="W12" s="2">
        <f>(V12/922788.25)*100</f>
        <v>1.1224637265775776</v>
      </c>
      <c r="Y12">
        <v>0.1</v>
      </c>
    </row>
    <row r="13" spans="1:25" x14ac:dyDescent="0.25">
      <c r="A13" s="1">
        <v>190929</v>
      </c>
      <c r="B13" s="1" t="s">
        <v>62</v>
      </c>
      <c r="C13" s="2">
        <v>4</v>
      </c>
      <c r="D13" s="1" t="s">
        <v>101</v>
      </c>
      <c r="E13" s="1" t="s">
        <v>102</v>
      </c>
      <c r="F13" s="2">
        <v>4318.76228971</v>
      </c>
      <c r="G13" s="2">
        <v>592237.59569300001</v>
      </c>
      <c r="H13" s="1">
        <v>2460</v>
      </c>
      <c r="I13" s="3">
        <v>2461</v>
      </c>
      <c r="J13" s="1" t="s">
        <v>58</v>
      </c>
      <c r="K13" s="1" t="s">
        <v>59</v>
      </c>
      <c r="L13" s="3">
        <v>8.5</v>
      </c>
      <c r="M13" s="3">
        <v>68</v>
      </c>
      <c r="N13" s="3">
        <v>14</v>
      </c>
      <c r="O13" s="3">
        <v>66.8</v>
      </c>
      <c r="P13" s="3">
        <v>150</v>
      </c>
      <c r="Q13" s="1" t="s">
        <v>103</v>
      </c>
      <c r="R13" s="1" t="s">
        <v>104</v>
      </c>
      <c r="S13" s="1" t="s">
        <v>102</v>
      </c>
      <c r="T13" s="1" t="s">
        <v>105</v>
      </c>
      <c r="U13" s="2">
        <v>146.343398737</v>
      </c>
      <c r="V13" s="2">
        <v>9065.2601155580014</v>
      </c>
      <c r="W13" s="2">
        <f>(V13/922788.25)*100</f>
        <v>0.98237706381263545</v>
      </c>
      <c r="Y13">
        <v>0.1</v>
      </c>
    </row>
    <row r="14" spans="1:25" x14ac:dyDescent="0.25">
      <c r="A14" s="1">
        <v>191695</v>
      </c>
      <c r="B14" s="1" t="s">
        <v>62</v>
      </c>
      <c r="C14" s="2">
        <v>4</v>
      </c>
      <c r="D14" s="1" t="s">
        <v>73</v>
      </c>
      <c r="E14" s="1" t="s">
        <v>74</v>
      </c>
      <c r="F14" s="2">
        <v>14603.1244833</v>
      </c>
      <c r="G14" s="2">
        <v>2571727.8121799999</v>
      </c>
      <c r="H14" s="1">
        <v>2392</v>
      </c>
      <c r="I14" s="3">
        <v>2393</v>
      </c>
      <c r="J14" s="1" t="s">
        <v>56</v>
      </c>
      <c r="K14" s="1" t="s">
        <v>125</v>
      </c>
      <c r="L14" s="3">
        <v>31</v>
      </c>
      <c r="M14" s="3">
        <v>18.100000000000001</v>
      </c>
      <c r="N14" s="3">
        <v>30</v>
      </c>
      <c r="O14" s="3">
        <v>33.5</v>
      </c>
      <c r="P14" s="3">
        <v>150</v>
      </c>
      <c r="Q14" s="1" t="s">
        <v>75</v>
      </c>
      <c r="R14" s="1" t="s">
        <v>57</v>
      </c>
      <c r="S14" s="1" t="s">
        <v>74</v>
      </c>
      <c r="T14" s="1" t="s">
        <v>76</v>
      </c>
      <c r="U14" s="2">
        <v>144.92301791599999</v>
      </c>
      <c r="V14" s="2">
        <v>6543.9544643093504</v>
      </c>
      <c r="W14" s="2">
        <f>(V14/922788.25)*100</f>
        <v>0.70915017224258659</v>
      </c>
      <c r="Y14">
        <v>0.05</v>
      </c>
    </row>
    <row r="15" spans="1:25" x14ac:dyDescent="0.25">
      <c r="A15" s="1">
        <v>195733</v>
      </c>
      <c r="B15" s="1" t="s">
        <v>106</v>
      </c>
      <c r="C15" s="2">
        <v>3</v>
      </c>
      <c r="D15" s="1" t="s">
        <v>112</v>
      </c>
      <c r="E15" s="1" t="s">
        <v>113</v>
      </c>
      <c r="F15" s="2">
        <v>3324.8958744699999</v>
      </c>
      <c r="G15" s="2">
        <v>153921.46082599999</v>
      </c>
      <c r="H15" s="1">
        <v>2755</v>
      </c>
      <c r="I15" s="3">
        <v>2756</v>
      </c>
      <c r="J15" s="1" t="s">
        <v>24</v>
      </c>
      <c r="K15" s="1" t="s">
        <v>126</v>
      </c>
      <c r="L15" s="3">
        <v>0</v>
      </c>
      <c r="M15" s="3">
        <v>0</v>
      </c>
      <c r="N15" s="3">
        <v>0</v>
      </c>
      <c r="O15" s="3">
        <v>0</v>
      </c>
      <c r="P15" s="3">
        <v>43</v>
      </c>
      <c r="Q15" s="1" t="s">
        <v>114</v>
      </c>
      <c r="R15" s="1" t="s">
        <v>39</v>
      </c>
      <c r="S15" s="1" t="s">
        <v>113</v>
      </c>
      <c r="T15" s="1" t="s">
        <v>115</v>
      </c>
      <c r="U15" s="2">
        <v>1.99792070145</v>
      </c>
      <c r="V15">
        <v>4655.037352060941</v>
      </c>
      <c r="W15" s="2">
        <f>(V15/922788.25)*100</f>
        <v>0.5044534704533723</v>
      </c>
      <c r="X15" t="s">
        <v>127</v>
      </c>
      <c r="Y15">
        <v>0.05</v>
      </c>
    </row>
    <row r="16" spans="1:25" x14ac:dyDescent="0.25">
      <c r="A16" s="1">
        <v>191973</v>
      </c>
      <c r="B16" s="1" t="s">
        <v>62</v>
      </c>
      <c r="C16" s="2">
        <v>4</v>
      </c>
      <c r="D16" s="1" t="s">
        <v>60</v>
      </c>
      <c r="E16" s="1" t="s">
        <v>99</v>
      </c>
      <c r="F16" s="2">
        <v>144.50453273799999</v>
      </c>
      <c r="G16" s="2">
        <v>1463.13284595</v>
      </c>
      <c r="H16" s="1">
        <v>4104</v>
      </c>
      <c r="I16" s="3">
        <v>4105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1" t="s">
        <v>123</v>
      </c>
      <c r="R16" s="1" t="s">
        <v>61</v>
      </c>
      <c r="S16" s="1" t="s">
        <v>99</v>
      </c>
      <c r="T16" s="1" t="s">
        <v>100</v>
      </c>
      <c r="U16" s="2">
        <v>0.36154800001600002</v>
      </c>
      <c r="V16">
        <v>59.690151932375997</v>
      </c>
      <c r="W16" s="2">
        <f>(V16/922788.25)*100</f>
        <v>6.4684560008621689E-3</v>
      </c>
    </row>
    <row r="17" spans="25:25" x14ac:dyDescent="0.25">
      <c r="Y17">
        <f>SUM(Y2:Y15)</f>
        <v>1.3500000000000003</v>
      </c>
    </row>
  </sheetData>
  <sortState ref="A2:AA16">
    <sortCondition descending="1" ref="W2:W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OMDPNM_SSURGO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Alexander, Patrick J</dc:creator>
  <cp:lastModifiedBy>Alexander, Patrick J</cp:lastModifiedBy>
  <dcterms:created xsi:type="dcterms:W3CDTF">2016-02-24T22:09:55Z</dcterms:created>
  <dcterms:modified xsi:type="dcterms:W3CDTF">2016-02-26T20:15:45Z</dcterms:modified>
</cp:coreProperties>
</file>